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22035" windowHeight="8505"/>
  </bookViews>
  <sheets>
    <sheet name="anexa 1  " sheetId="9" r:id="rId1"/>
  </sheets>
  <definedNames>
    <definedName name="_xlnm.Print_Titles" localSheetId="0">'anexa 1  '!$10:$10</definedName>
  </definedNames>
  <calcPr calcId="125725"/>
</workbook>
</file>

<file path=xl/calcChain.xml><?xml version="1.0" encoding="utf-8"?>
<calcChain xmlns="http://schemas.openxmlformats.org/spreadsheetml/2006/main">
  <c r="E33" i="9"/>
  <c r="E32" s="1"/>
  <c r="D12"/>
  <c r="D13"/>
  <c r="D14"/>
  <c r="D15"/>
  <c r="D16"/>
  <c r="D17"/>
  <c r="D18"/>
  <c r="D19"/>
  <c r="D21"/>
  <c r="D22"/>
  <c r="D23"/>
  <c r="D24"/>
  <c r="D25"/>
  <c r="D26"/>
  <c r="D27"/>
  <c r="D28"/>
  <c r="D29"/>
  <c r="D34"/>
  <c r="D36"/>
  <c r="D37"/>
  <c r="D38"/>
  <c r="D39"/>
  <c r="D40"/>
  <c r="D41"/>
  <c r="D42"/>
  <c r="D43"/>
  <c r="D44"/>
  <c r="D45"/>
  <c r="D46"/>
  <c r="D47"/>
  <c r="D48"/>
  <c r="D11"/>
  <c r="C55"/>
  <c r="E47"/>
  <c r="E46"/>
  <c r="E41"/>
  <c r="E40" s="1"/>
  <c r="E35"/>
  <c r="E34" s="1"/>
  <c r="E28"/>
  <c r="E27"/>
  <c r="E26"/>
  <c r="E24"/>
  <c r="E23"/>
  <c r="E22"/>
  <c r="E18"/>
  <c r="E16"/>
  <c r="E11" s="1"/>
  <c r="E12"/>
  <c r="D32" l="1"/>
  <c r="E31"/>
  <c r="D31" s="1"/>
  <c r="D33"/>
  <c r="D35"/>
  <c r="E30"/>
  <c r="D30" s="1"/>
  <c r="E21"/>
  <c r="E45"/>
  <c r="E25"/>
  <c r="E39"/>
  <c r="E38" l="1"/>
  <c r="E20" s="1"/>
  <c r="D20" s="1"/>
  <c r="E49" l="1"/>
  <c r="D49" s="1"/>
</calcChain>
</file>

<file path=xl/sharedStrings.xml><?xml version="1.0" encoding="utf-8"?>
<sst xmlns="http://schemas.openxmlformats.org/spreadsheetml/2006/main" count="82" uniqueCount="68">
  <si>
    <t>INFLUENTE</t>
  </si>
  <si>
    <t>Nr. Crt.</t>
  </si>
  <si>
    <t>COD</t>
  </si>
  <si>
    <t>A</t>
  </si>
  <si>
    <t>B</t>
  </si>
  <si>
    <t>D</t>
  </si>
  <si>
    <t>CONSILIUL JUDETEAN ARGES</t>
  </si>
  <si>
    <t>mii lei</t>
  </si>
  <si>
    <t xml:space="preserve">SECTIUNEA DE DEZVOLTARE </t>
  </si>
  <si>
    <t>SECTIUNEA DE DEZVOLTARE</t>
  </si>
  <si>
    <r>
      <rPr>
        <sz val="7"/>
        <rFont val="Times New Roman"/>
        <family val="1"/>
        <charset val="238"/>
      </rPr>
      <t xml:space="preserve">    </t>
    </r>
    <r>
      <rPr>
        <b/>
        <sz val="12"/>
        <rFont val="Times New Roman"/>
        <family val="1"/>
        <charset val="238"/>
      </rPr>
      <t xml:space="preserve">PENTRU ACTIVITATEA PROPRIE  A CONSILIULUI JUDETEAN </t>
    </r>
  </si>
  <si>
    <t>Subventii de la bugetul de stat catre bugetele locale necesare sustinerii derularii proiectelor finantate din FEN postaderare</t>
  </si>
  <si>
    <t>42.02.20</t>
  </si>
  <si>
    <t>Finantare nationala</t>
  </si>
  <si>
    <t>56.01.01</t>
  </si>
  <si>
    <t>ASISTENTA SOCIALA</t>
  </si>
  <si>
    <t>Directia Generala de Asistenta Sociala si Protectia Copilului Arges</t>
  </si>
  <si>
    <t>68.02.06</t>
  </si>
  <si>
    <t>68.02</t>
  </si>
  <si>
    <t>C</t>
  </si>
  <si>
    <t>Finantare de la Uniunea Europeana</t>
  </si>
  <si>
    <t>56.01.02</t>
  </si>
  <si>
    <t>Cheltuieli neeligibile</t>
  </si>
  <si>
    <t>56.01.03</t>
  </si>
  <si>
    <t>EXCEDENT</t>
  </si>
  <si>
    <t xml:space="preserve"> DENUMIRE INDICATORI</t>
  </si>
  <si>
    <t>LA BUGETUL LOCAL PE ANUL 2014</t>
  </si>
  <si>
    <t>Sume FEN postaderare in contul platilor efectuate in anii precedenti- Fondul European de Dezvoltare Regionala</t>
  </si>
  <si>
    <t>45.02.01.02</t>
  </si>
  <si>
    <t>ALTE SERVICII  PUBLICE GENERALE</t>
  </si>
  <si>
    <t>54.02</t>
  </si>
  <si>
    <t>Fond de rezerva bugetara la dispozitia consiliului judetean</t>
  </si>
  <si>
    <t>54.02.05</t>
  </si>
  <si>
    <t>SECTIUNEA DE FUNCTIONARE</t>
  </si>
  <si>
    <t>Fond de rezerva bugetara</t>
  </si>
  <si>
    <t>50.04</t>
  </si>
  <si>
    <t>54.02.50</t>
  </si>
  <si>
    <r>
      <rPr>
        <sz val="10"/>
        <rFont val="Times New Roman"/>
        <family val="1"/>
        <charset val="238"/>
      </rPr>
      <t>Proiect</t>
    </r>
    <r>
      <rPr>
        <b/>
        <sz val="10"/>
        <rFont val="Times New Roman"/>
        <family val="1"/>
        <charset val="238"/>
      </rPr>
      <t xml:space="preserve"> "Extinderea Complexului de Servicii pentru Copii cu Handicap Trivale Pitesti"</t>
    </r>
  </si>
  <si>
    <t>AUTORITATI EXECUTIVE</t>
  </si>
  <si>
    <t>51.02</t>
  </si>
  <si>
    <t>51.02.01.03</t>
  </si>
  <si>
    <t xml:space="preserve">Cheltuieli de capital </t>
  </si>
  <si>
    <t>Proiect "Amenajarea Complexului Muzeal Golesti - reabilitarea , conservarea si punerea in valoare"</t>
  </si>
  <si>
    <t>TRIM.II</t>
  </si>
  <si>
    <t>Cheltuieli de personal</t>
  </si>
  <si>
    <t>Cheltuieli cu bunuri si servicii</t>
  </si>
  <si>
    <t xml:space="preserve">                       ANEXA 1</t>
  </si>
  <si>
    <t xml:space="preserve"> ANUL 2014</t>
  </si>
  <si>
    <t>la Hotararea C. J. Arges nr. _____ / __.04.2014</t>
  </si>
  <si>
    <t>Alte servicii  publice generale - Alegeri</t>
  </si>
  <si>
    <t>83.02</t>
  </si>
  <si>
    <t>AGRICULTURA SI SILVICULTURA</t>
  </si>
  <si>
    <t>Camera Agricola a Judetului Arges</t>
  </si>
  <si>
    <t>83.02.03.07</t>
  </si>
  <si>
    <t>Transferuri  din bugetele locale pentru finantarea camerelor agricole pentru cheltuieli de personal</t>
  </si>
  <si>
    <t>51.01.49</t>
  </si>
  <si>
    <t>Subventii  din bugetul de stat pentru finantarea camerelor agricole</t>
  </si>
  <si>
    <t>42.02.44</t>
  </si>
  <si>
    <t>Subventii primite de administratiile locale in cadrul programelor FEGA implementate de APIA</t>
  </si>
  <si>
    <t>42.02.42</t>
  </si>
  <si>
    <t>TOTAL  VENITURI (A+B)</t>
  </si>
  <si>
    <t>TOTAL</t>
  </si>
  <si>
    <t>Varsaminte din sectiunea de functionare pentru finantarea sectiunii de dezvoltare a bugetului local</t>
  </si>
  <si>
    <t>37.02.03</t>
  </si>
  <si>
    <t>Varsaminte din sectiunea de dezvoltare</t>
  </si>
  <si>
    <t>37.02.04</t>
  </si>
  <si>
    <t>DEFICIT</t>
  </si>
  <si>
    <t>TOTAL CHELTUIELI (A+B+C+D)</t>
  </si>
</sst>
</file>

<file path=xl/styles.xml><?xml version="1.0" encoding="utf-8"?>
<styleSheet xmlns="http://schemas.openxmlformats.org/spreadsheetml/2006/main">
  <fonts count="9">
    <font>
      <sz val="10"/>
      <name val="Arial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7"/>
      <name val="Times New Roman"/>
      <family val="1"/>
      <charset val="238"/>
    </font>
    <font>
      <b/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rgb="FF006100"/>
      <name val="Calibri"/>
      <family val="2"/>
      <scheme val="minor"/>
    </font>
    <font>
      <b/>
      <sz val="10"/>
      <color rgb="FF0061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99FF9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3" borderId="0" applyNumberFormat="0" applyBorder="0" applyAlignment="0" applyProtection="0"/>
  </cellStyleXfs>
  <cellXfs count="70">
    <xf numFmtId="0" fontId="0" fillId="0" borderId="0" xfId="0"/>
    <xf numFmtId="0" fontId="6" fillId="2" borderId="1" xfId="0" applyFont="1" applyFill="1" applyBorder="1" applyAlignment="1">
      <alignment horizontal="center"/>
    </xf>
    <xf numFmtId="2" fontId="6" fillId="2" borderId="1" xfId="0" applyNumberFormat="1" applyFont="1" applyFill="1" applyBorder="1"/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2" fontId="5" fillId="2" borderId="1" xfId="0" applyNumberFormat="1" applyFont="1" applyFill="1" applyBorder="1"/>
    <xf numFmtId="0" fontId="5" fillId="2" borderId="1" xfId="0" applyFont="1" applyFill="1" applyBorder="1" applyAlignment="1">
      <alignment horizontal="center"/>
    </xf>
    <xf numFmtId="2" fontId="6" fillId="4" borderId="1" xfId="0" applyNumberFormat="1" applyFont="1" applyFill="1" applyBorder="1"/>
    <xf numFmtId="0" fontId="5" fillId="0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6" fillId="4" borderId="1" xfId="0" applyFont="1" applyFill="1" applyBorder="1"/>
    <xf numFmtId="0" fontId="6" fillId="4" borderId="1" xfId="0" applyFont="1" applyFill="1" applyBorder="1" applyAlignment="1">
      <alignment horizontal="center" wrapText="1"/>
    </xf>
    <xf numFmtId="0" fontId="6" fillId="4" borderId="1" xfId="0" applyFont="1" applyFill="1" applyBorder="1" applyAlignment="1">
      <alignment wrapText="1"/>
    </xf>
    <xf numFmtId="0" fontId="5" fillId="4" borderId="1" xfId="0" applyFont="1" applyFill="1" applyBorder="1"/>
    <xf numFmtId="0" fontId="5" fillId="0" borderId="0" xfId="0" applyFont="1"/>
    <xf numFmtId="0" fontId="1" fillId="0" borderId="0" xfId="0" applyFont="1"/>
    <xf numFmtId="0" fontId="5" fillId="2" borderId="1" xfId="0" applyFont="1" applyFill="1" applyBorder="1" applyAlignment="1">
      <alignment wrapText="1"/>
    </xf>
    <xf numFmtId="0" fontId="6" fillId="4" borderId="1" xfId="0" applyFont="1" applyFill="1" applyBorder="1" applyAlignment="1">
      <alignment vertical="top" wrapText="1"/>
    </xf>
    <xf numFmtId="0" fontId="0" fillId="2" borderId="0" xfId="0" applyFill="1"/>
    <xf numFmtId="0" fontId="6" fillId="4" borderId="1" xfId="0" applyFont="1" applyFill="1" applyBorder="1" applyAlignment="1">
      <alignment horizontal="center" vertical="center"/>
    </xf>
    <xf numFmtId="0" fontId="8" fillId="4" borderId="1" xfId="1" applyFont="1" applyFill="1" applyBorder="1" applyAlignment="1">
      <alignment horizontal="center" vertical="center" wrapText="1"/>
    </xf>
    <xf numFmtId="2" fontId="6" fillId="4" borderId="1" xfId="0" applyNumberFormat="1" applyFont="1" applyFill="1" applyBorder="1" applyAlignment="1">
      <alignment horizontal="right"/>
    </xf>
    <xf numFmtId="0" fontId="6" fillId="2" borderId="1" xfId="0" applyFont="1" applyFill="1" applyBorder="1" applyAlignment="1">
      <alignment vertical="top" wrapText="1"/>
    </xf>
    <xf numFmtId="0" fontId="6" fillId="2" borderId="2" xfId="0" applyFont="1" applyFill="1" applyBorder="1" applyAlignment="1">
      <alignment horizontal="center"/>
    </xf>
    <xf numFmtId="0" fontId="6" fillId="0" borderId="0" xfId="0" applyFont="1" applyAlignment="1">
      <alignment horizontal="right"/>
    </xf>
    <xf numFmtId="0" fontId="5" fillId="2" borderId="3" xfId="0" applyFont="1" applyFill="1" applyBorder="1"/>
    <xf numFmtId="0" fontId="6" fillId="2" borderId="3" xfId="0" applyFont="1" applyFill="1" applyBorder="1" applyAlignment="1">
      <alignment vertical="top" wrapText="1"/>
    </xf>
    <xf numFmtId="2" fontId="6" fillId="4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/>
    <xf numFmtId="0" fontId="6" fillId="4" borderId="1" xfId="0" applyFont="1" applyFill="1" applyBorder="1" applyAlignment="1">
      <alignment horizontal="left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5" fillId="0" borderId="4" xfId="0" applyFont="1" applyFill="1" applyBorder="1" applyAlignment="1">
      <alignment wrapText="1"/>
    </xf>
    <xf numFmtId="0" fontId="5" fillId="2" borderId="1" xfId="0" applyFont="1" applyFill="1" applyBorder="1"/>
    <xf numFmtId="0" fontId="5" fillId="2" borderId="2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wrapText="1"/>
    </xf>
    <xf numFmtId="0" fontId="4" fillId="4" borderId="1" xfId="0" applyFont="1" applyFill="1" applyBorder="1" applyAlignment="1">
      <alignment horizontal="center" vertical="center"/>
    </xf>
    <xf numFmtId="0" fontId="5" fillId="2" borderId="5" xfId="0" applyFont="1" applyFill="1" applyBorder="1"/>
    <xf numFmtId="0" fontId="6" fillId="4" borderId="5" xfId="0" applyFont="1" applyFill="1" applyBorder="1"/>
    <xf numFmtId="0" fontId="6" fillId="2" borderId="5" xfId="0" applyFont="1" applyFill="1" applyBorder="1"/>
    <xf numFmtId="0" fontId="6" fillId="2" borderId="2" xfId="0" applyFont="1" applyFill="1" applyBorder="1" applyAlignment="1">
      <alignment horizontal="right"/>
    </xf>
    <xf numFmtId="0" fontId="5" fillId="2" borderId="4" xfId="0" applyFont="1" applyFill="1" applyBorder="1" applyAlignment="1">
      <alignment wrapText="1"/>
    </xf>
    <xf numFmtId="0" fontId="5" fillId="2" borderId="5" xfId="0" applyFont="1" applyFill="1" applyBorder="1" applyAlignment="1">
      <alignment wrapText="1"/>
    </xf>
    <xf numFmtId="2" fontId="5" fillId="0" borderId="1" xfId="0" applyNumberFormat="1" applyFont="1" applyBorder="1" applyAlignment="1">
      <alignment wrapText="1"/>
    </xf>
    <xf numFmtId="0" fontId="5" fillId="0" borderId="1" xfId="0" applyFont="1" applyBorder="1"/>
    <xf numFmtId="2" fontId="5" fillId="0" borderId="1" xfId="0" applyNumberFormat="1" applyFont="1" applyBorder="1"/>
    <xf numFmtId="2" fontId="6" fillId="0" borderId="1" xfId="0" applyNumberFormat="1" applyFont="1" applyBorder="1"/>
    <xf numFmtId="0" fontId="5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1" xfId="0" applyFont="1" applyBorder="1"/>
    <xf numFmtId="0" fontId="5" fillId="0" borderId="5" xfId="0" applyFont="1" applyBorder="1" applyAlignment="1">
      <alignment wrapText="1"/>
    </xf>
    <xf numFmtId="0" fontId="5" fillId="0" borderId="2" xfId="0" applyFont="1" applyBorder="1" applyAlignment="1">
      <alignment horizontal="center"/>
    </xf>
    <xf numFmtId="0" fontId="5" fillId="0" borderId="5" xfId="0" applyFont="1" applyBorder="1"/>
    <xf numFmtId="2" fontId="5" fillId="2" borderId="1" xfId="0" applyNumberFormat="1" applyFont="1" applyFill="1" applyBorder="1" applyAlignment="1">
      <alignment horizontal="right"/>
    </xf>
    <xf numFmtId="0" fontId="6" fillId="0" borderId="1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/>
    <xf numFmtId="0" fontId="1" fillId="0" borderId="0" xfId="0" applyFont="1" applyAlignment="1"/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2">
    <cellStyle name="Good" xfId="1" builtinId="26"/>
    <cellStyle name="Normal" xfId="0" builtinId="0"/>
  </cellStyles>
  <dxfs count="0"/>
  <tableStyles count="0" defaultTableStyle="TableStyleMedium9" defaultPivotStyle="PivotStyleLight16"/>
  <colors>
    <mruColors>
      <color rgb="FF99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55"/>
  <sheetViews>
    <sheetView tabSelected="1" topLeftCell="A25" workbookViewId="0">
      <selection activeCell="G36" sqref="G36"/>
    </sheetView>
  </sheetViews>
  <sheetFormatPr defaultRowHeight="12.75"/>
  <cols>
    <col min="1" max="1" width="4" customWidth="1"/>
    <col min="2" max="2" width="45" customWidth="1"/>
    <col min="3" max="4" width="11.5703125" customWidth="1"/>
    <col min="5" max="5" width="12" customWidth="1"/>
    <col min="6" max="6" width="10.140625" bestFit="1" customWidth="1"/>
  </cols>
  <sheetData>
    <row r="1" spans="1:5" s="17" customFormat="1" ht="15.75">
      <c r="A1" s="66" t="s">
        <v>6</v>
      </c>
      <c r="B1" s="66"/>
      <c r="C1" s="66"/>
      <c r="D1" s="66"/>
    </row>
    <row r="2" spans="1:5" s="16" customFormat="1" ht="15.75">
      <c r="C2" s="69" t="s">
        <v>46</v>
      </c>
      <c r="D2" s="69"/>
      <c r="E2" s="65"/>
    </row>
    <row r="3" spans="1:5" s="16" customFormat="1" ht="15.75">
      <c r="A3" s="63" t="s">
        <v>48</v>
      </c>
      <c r="B3" s="64"/>
      <c r="C3" s="64"/>
      <c r="D3" s="64"/>
      <c r="E3" s="65"/>
    </row>
    <row r="4" spans="1:5" s="16" customFormat="1" ht="15.75">
      <c r="A4" s="58"/>
      <c r="B4" s="59"/>
      <c r="C4" s="59"/>
      <c r="D4" s="59"/>
    </row>
    <row r="5" spans="1:5" s="16" customFormat="1" ht="15.75">
      <c r="A5" s="67" t="s">
        <v>0</v>
      </c>
      <c r="B5" s="68"/>
      <c r="C5" s="68"/>
      <c r="D5" s="68"/>
      <c r="E5" s="65"/>
    </row>
    <row r="6" spans="1:5" s="16" customFormat="1" ht="15.75">
      <c r="A6" s="67" t="s">
        <v>26</v>
      </c>
      <c r="B6" s="68"/>
      <c r="C6" s="68"/>
      <c r="D6" s="68"/>
      <c r="E6" s="65"/>
    </row>
    <row r="7" spans="1:5" s="16" customFormat="1" ht="15.75">
      <c r="A7" s="69" t="s">
        <v>10</v>
      </c>
      <c r="B7" s="68"/>
      <c r="C7" s="68"/>
      <c r="D7" s="68"/>
      <c r="E7" s="65"/>
    </row>
    <row r="8" spans="1:5" s="16" customFormat="1" ht="15.75">
      <c r="A8" s="62"/>
      <c r="B8" s="61"/>
      <c r="C8" s="61"/>
      <c r="D8" s="61"/>
    </row>
    <row r="9" spans="1:5" ht="15.75">
      <c r="C9" s="60"/>
      <c r="E9" s="60" t="s">
        <v>7</v>
      </c>
    </row>
    <row r="10" spans="1:5" ht="31.5" customHeight="1">
      <c r="A10" s="29" t="s">
        <v>1</v>
      </c>
      <c r="B10" s="21" t="s">
        <v>25</v>
      </c>
      <c r="C10" s="21" t="s">
        <v>2</v>
      </c>
      <c r="D10" s="22" t="s">
        <v>47</v>
      </c>
      <c r="E10" s="39" t="s">
        <v>43</v>
      </c>
    </row>
    <row r="11" spans="1:5" ht="16.5" customHeight="1">
      <c r="A11" s="10"/>
      <c r="B11" s="11" t="s">
        <v>60</v>
      </c>
      <c r="C11" s="12"/>
      <c r="D11" s="7">
        <f>E11</f>
        <v>415.97</v>
      </c>
      <c r="E11" s="7">
        <f>E12+E16</f>
        <v>415.97</v>
      </c>
    </row>
    <row r="12" spans="1:5" ht="16.5" customHeight="1">
      <c r="A12" s="11" t="s">
        <v>3</v>
      </c>
      <c r="B12" s="31" t="s">
        <v>33</v>
      </c>
      <c r="C12" s="12"/>
      <c r="D12" s="7">
        <f t="shared" ref="D12:D49" si="0">E12</f>
        <v>341.11</v>
      </c>
      <c r="E12" s="7">
        <f>E13+E14+E15</f>
        <v>341.11</v>
      </c>
    </row>
    <row r="13" spans="1:5" s="20" customFormat="1" ht="28.5" customHeight="1">
      <c r="A13" s="6">
        <v>1</v>
      </c>
      <c r="B13" s="53" t="s">
        <v>62</v>
      </c>
      <c r="C13" s="54" t="s">
        <v>63</v>
      </c>
      <c r="D13" s="7">
        <f t="shared" si="0"/>
        <v>-14.8</v>
      </c>
      <c r="E13" s="5">
        <v>-14.8</v>
      </c>
    </row>
    <row r="14" spans="1:5" s="20" customFormat="1" ht="31.5" customHeight="1">
      <c r="A14" s="6">
        <v>2</v>
      </c>
      <c r="B14" s="4" t="s">
        <v>58</v>
      </c>
      <c r="C14" s="3" t="s">
        <v>59</v>
      </c>
      <c r="D14" s="7">
        <f t="shared" si="0"/>
        <v>181.91</v>
      </c>
      <c r="E14" s="5">
        <v>181.91</v>
      </c>
    </row>
    <row r="15" spans="1:5" s="20" customFormat="1" ht="27" customHeight="1">
      <c r="A15" s="6">
        <v>3</v>
      </c>
      <c r="B15" s="46" t="s">
        <v>56</v>
      </c>
      <c r="C15" s="54" t="s">
        <v>57</v>
      </c>
      <c r="D15" s="7">
        <f t="shared" si="0"/>
        <v>174</v>
      </c>
      <c r="E15" s="5">
        <v>174</v>
      </c>
    </row>
    <row r="16" spans="1:5" ht="18" customHeight="1">
      <c r="A16" s="11" t="s">
        <v>4</v>
      </c>
      <c r="B16" s="12" t="s">
        <v>8</v>
      </c>
      <c r="C16" s="11"/>
      <c r="D16" s="7">
        <f t="shared" si="0"/>
        <v>74.86</v>
      </c>
      <c r="E16" s="23">
        <f>E17+E18+E19</f>
        <v>74.86</v>
      </c>
    </row>
    <row r="17" spans="1:5" s="20" customFormat="1" ht="18" customHeight="1">
      <c r="A17" s="6">
        <v>1</v>
      </c>
      <c r="B17" s="55" t="s">
        <v>64</v>
      </c>
      <c r="C17" s="54" t="s">
        <v>65</v>
      </c>
      <c r="D17" s="7">
        <f t="shared" si="0"/>
        <v>14.8</v>
      </c>
      <c r="E17" s="56">
        <v>14.8</v>
      </c>
    </row>
    <row r="18" spans="1:5" ht="39" customHeight="1">
      <c r="A18" s="6">
        <v>2</v>
      </c>
      <c r="B18" s="4" t="s">
        <v>11</v>
      </c>
      <c r="C18" s="3" t="s">
        <v>12</v>
      </c>
      <c r="D18" s="7">
        <f t="shared" si="0"/>
        <v>24.09</v>
      </c>
      <c r="E18" s="47">
        <f>8.5+15.59</f>
        <v>24.09</v>
      </c>
    </row>
    <row r="19" spans="1:5" ht="37.5" customHeight="1">
      <c r="A19" s="3">
        <v>3</v>
      </c>
      <c r="B19" s="4" t="s">
        <v>27</v>
      </c>
      <c r="C19" s="3" t="s">
        <v>28</v>
      </c>
      <c r="D19" s="7">
        <f t="shared" si="0"/>
        <v>35.97</v>
      </c>
      <c r="E19" s="47">
        <v>35.97</v>
      </c>
    </row>
    <row r="20" spans="1:5" ht="16.5" customHeight="1">
      <c r="A20" s="12"/>
      <c r="B20" s="13" t="s">
        <v>67</v>
      </c>
      <c r="C20" s="11"/>
      <c r="D20" s="7">
        <f t="shared" si="0"/>
        <v>915.9699999999998</v>
      </c>
      <c r="E20" s="7">
        <f>E21+E30+E38+E45</f>
        <v>915.9699999999998</v>
      </c>
    </row>
    <row r="21" spans="1:5" s="20" customFormat="1" ht="16.5" customHeight="1">
      <c r="A21" s="11" t="s">
        <v>3</v>
      </c>
      <c r="B21" s="14" t="s">
        <v>38</v>
      </c>
      <c r="C21" s="11" t="s">
        <v>39</v>
      </c>
      <c r="D21" s="7">
        <f t="shared" si="0"/>
        <v>681.90999999999985</v>
      </c>
      <c r="E21" s="7">
        <f>E22+E25</f>
        <v>681.90999999999985</v>
      </c>
    </row>
    <row r="22" spans="1:5" s="20" customFormat="1" ht="16.5" customHeight="1">
      <c r="A22" s="1"/>
      <c r="B22" s="27" t="s">
        <v>33</v>
      </c>
      <c r="C22" s="1"/>
      <c r="D22" s="7">
        <f t="shared" si="0"/>
        <v>167.1099999999999</v>
      </c>
      <c r="E22" s="5">
        <f>E23+E24</f>
        <v>167.1099999999999</v>
      </c>
    </row>
    <row r="23" spans="1:5" s="20" customFormat="1" ht="16.5" customHeight="1">
      <c r="A23" s="1"/>
      <c r="B23" s="40" t="s">
        <v>44</v>
      </c>
      <c r="C23" s="36">
        <v>10</v>
      </c>
      <c r="D23" s="7">
        <f t="shared" si="0"/>
        <v>-404</v>
      </c>
      <c r="E23" s="5">
        <f>-174-230</f>
        <v>-404</v>
      </c>
    </row>
    <row r="24" spans="1:5" s="20" customFormat="1" ht="16.5" customHeight="1">
      <c r="A24" s="1"/>
      <c r="B24" s="40" t="s">
        <v>45</v>
      </c>
      <c r="C24" s="36">
        <v>20</v>
      </c>
      <c r="D24" s="7">
        <f t="shared" si="0"/>
        <v>571.1099999999999</v>
      </c>
      <c r="E24" s="5">
        <f>174+181.91+230-7.1-7.7</f>
        <v>571.1099999999999</v>
      </c>
    </row>
    <row r="25" spans="1:5" s="20" customFormat="1" ht="16.5" customHeight="1">
      <c r="A25" s="1"/>
      <c r="B25" s="18" t="s">
        <v>9</v>
      </c>
      <c r="C25" s="1"/>
      <c r="D25" s="7">
        <f t="shared" si="0"/>
        <v>514.79999999999995</v>
      </c>
      <c r="E25" s="5">
        <f>E26+E27</f>
        <v>514.79999999999995</v>
      </c>
    </row>
    <row r="26" spans="1:5" s="20" customFormat="1" ht="16.5" customHeight="1">
      <c r="A26" s="1"/>
      <c r="B26" s="18" t="s">
        <v>41</v>
      </c>
      <c r="C26" s="6">
        <v>70</v>
      </c>
      <c r="D26" s="7">
        <f t="shared" si="0"/>
        <v>14.8</v>
      </c>
      <c r="E26" s="5">
        <f>7.1+7.7</f>
        <v>14.8</v>
      </c>
    </row>
    <row r="27" spans="1:5" s="20" customFormat="1" ht="28.5" customHeight="1">
      <c r="A27" s="30"/>
      <c r="B27" s="38" t="s">
        <v>42</v>
      </c>
      <c r="C27" s="9" t="s">
        <v>40</v>
      </c>
      <c r="D27" s="7">
        <f t="shared" si="0"/>
        <v>500</v>
      </c>
      <c r="E27" s="2">
        <f>E28</f>
        <v>500</v>
      </c>
    </row>
    <row r="28" spans="1:5" s="20" customFormat="1" ht="18" customHeight="1">
      <c r="A28" s="30"/>
      <c r="B28" s="18" t="s">
        <v>9</v>
      </c>
      <c r="C28" s="3"/>
      <c r="D28" s="7">
        <f t="shared" si="0"/>
        <v>500</v>
      </c>
      <c r="E28" s="5">
        <f>E29</f>
        <v>500</v>
      </c>
    </row>
    <row r="29" spans="1:5" s="20" customFormat="1" ht="16.5" customHeight="1">
      <c r="A29" s="30"/>
      <c r="B29" s="4" t="s">
        <v>22</v>
      </c>
      <c r="C29" s="3" t="s">
        <v>23</v>
      </c>
      <c r="D29" s="7">
        <f t="shared" si="0"/>
        <v>500</v>
      </c>
      <c r="E29" s="5">
        <v>500</v>
      </c>
    </row>
    <row r="30" spans="1:5" s="20" customFormat="1" ht="16.5" customHeight="1">
      <c r="A30" s="12" t="s">
        <v>4</v>
      </c>
      <c r="B30" s="31" t="s">
        <v>29</v>
      </c>
      <c r="C30" s="11" t="s">
        <v>30</v>
      </c>
      <c r="D30" s="7">
        <f t="shared" si="0"/>
        <v>0</v>
      </c>
      <c r="E30" s="7">
        <f>E31+E34</f>
        <v>0</v>
      </c>
    </row>
    <row r="31" spans="1:5" s="20" customFormat="1" ht="30" customHeight="1">
      <c r="A31" s="30"/>
      <c r="B31" s="32" t="s">
        <v>31</v>
      </c>
      <c r="C31" s="33" t="s">
        <v>32</v>
      </c>
      <c r="D31" s="7">
        <f t="shared" si="0"/>
        <v>-450</v>
      </c>
      <c r="E31" s="2">
        <f>E32</f>
        <v>-450</v>
      </c>
    </row>
    <row r="32" spans="1:5" s="20" customFormat="1" ht="19.5" customHeight="1">
      <c r="A32" s="30"/>
      <c r="B32" s="34" t="s">
        <v>33</v>
      </c>
      <c r="C32" s="25"/>
      <c r="D32" s="7">
        <f t="shared" si="0"/>
        <v>-450</v>
      </c>
      <c r="E32" s="5">
        <f>E33</f>
        <v>-450</v>
      </c>
    </row>
    <row r="33" spans="1:5" s="20" customFormat="1" ht="20.25" customHeight="1">
      <c r="A33" s="30"/>
      <c r="B33" s="35" t="s">
        <v>34</v>
      </c>
      <c r="C33" s="36" t="s">
        <v>35</v>
      </c>
      <c r="D33" s="7">
        <f t="shared" si="0"/>
        <v>-450</v>
      </c>
      <c r="E33" s="5">
        <f>-230-220</f>
        <v>-450</v>
      </c>
    </row>
    <row r="34" spans="1:5" s="20" customFormat="1" ht="18.75" customHeight="1">
      <c r="A34" s="30"/>
      <c r="B34" s="24" t="s">
        <v>49</v>
      </c>
      <c r="C34" s="37" t="s">
        <v>36</v>
      </c>
      <c r="D34" s="7">
        <f t="shared" si="0"/>
        <v>450</v>
      </c>
      <c r="E34" s="2">
        <f t="shared" ref="E34" si="1">E35</f>
        <v>450</v>
      </c>
    </row>
    <row r="35" spans="1:5" s="20" customFormat="1" ht="16.5" customHeight="1">
      <c r="A35" s="30"/>
      <c r="B35" s="27" t="s">
        <v>33</v>
      </c>
      <c r="C35" s="36"/>
      <c r="D35" s="7">
        <f t="shared" si="0"/>
        <v>450</v>
      </c>
      <c r="E35" s="5">
        <f t="shared" ref="E35" si="2">E36+E37</f>
        <v>450</v>
      </c>
    </row>
    <row r="36" spans="1:5" s="20" customFormat="1" ht="16.5" customHeight="1">
      <c r="A36" s="30"/>
      <c r="B36" s="40" t="s">
        <v>44</v>
      </c>
      <c r="C36" s="36">
        <v>10</v>
      </c>
      <c r="D36" s="7">
        <f t="shared" si="0"/>
        <v>230</v>
      </c>
      <c r="E36" s="5">
        <v>230</v>
      </c>
    </row>
    <row r="37" spans="1:5" s="20" customFormat="1" ht="16.5" customHeight="1">
      <c r="A37" s="30"/>
      <c r="B37" s="40" t="s">
        <v>45</v>
      </c>
      <c r="C37" s="36">
        <v>20</v>
      </c>
      <c r="D37" s="7">
        <f t="shared" si="0"/>
        <v>220</v>
      </c>
      <c r="E37" s="5">
        <v>220</v>
      </c>
    </row>
    <row r="38" spans="1:5" ht="15.75" customHeight="1">
      <c r="A38" s="11" t="s">
        <v>19</v>
      </c>
      <c r="B38" s="19" t="s">
        <v>15</v>
      </c>
      <c r="C38" s="11" t="s">
        <v>18</v>
      </c>
      <c r="D38" s="7">
        <f t="shared" si="0"/>
        <v>60.06</v>
      </c>
      <c r="E38" s="7">
        <f>E39</f>
        <v>60.06</v>
      </c>
    </row>
    <row r="39" spans="1:5" ht="30" customHeight="1">
      <c r="A39" s="8"/>
      <c r="B39" s="24" t="s">
        <v>16</v>
      </c>
      <c r="C39" s="1" t="s">
        <v>17</v>
      </c>
      <c r="D39" s="7">
        <f t="shared" si="0"/>
        <v>60.06</v>
      </c>
      <c r="E39" s="52">
        <f>E40</f>
        <v>60.06</v>
      </c>
    </row>
    <row r="40" spans="1:5" ht="30" customHeight="1">
      <c r="A40" s="8"/>
      <c r="B40" s="28" t="s">
        <v>37</v>
      </c>
      <c r="C40" s="1"/>
      <c r="D40" s="7">
        <f t="shared" si="0"/>
        <v>60.06</v>
      </c>
      <c r="E40" s="52">
        <f>E41</f>
        <v>60.06</v>
      </c>
    </row>
    <row r="41" spans="1:5" ht="20.25" customHeight="1">
      <c r="A41" s="8"/>
      <c r="B41" s="27" t="s">
        <v>9</v>
      </c>
      <c r="C41" s="1"/>
      <c r="D41" s="7">
        <f t="shared" si="0"/>
        <v>60.06</v>
      </c>
      <c r="E41" s="47">
        <f>E42+E43+E44</f>
        <v>60.06</v>
      </c>
    </row>
    <row r="42" spans="1:5" ht="20.25" customHeight="1">
      <c r="A42" s="8"/>
      <c r="B42" s="18" t="s">
        <v>13</v>
      </c>
      <c r="C42" s="3" t="s">
        <v>14</v>
      </c>
      <c r="D42" s="7">
        <f t="shared" si="0"/>
        <v>8.5</v>
      </c>
      <c r="E42" s="47">
        <v>8.5</v>
      </c>
    </row>
    <row r="43" spans="1:5" ht="20.25" customHeight="1">
      <c r="A43" s="8"/>
      <c r="B43" s="18" t="s">
        <v>20</v>
      </c>
      <c r="C43" s="3" t="s">
        <v>21</v>
      </c>
      <c r="D43" s="7">
        <f t="shared" si="0"/>
        <v>35.97</v>
      </c>
      <c r="E43" s="47">
        <v>35.97</v>
      </c>
    </row>
    <row r="44" spans="1:5" ht="19.5" customHeight="1">
      <c r="A44" s="8"/>
      <c r="B44" s="4" t="s">
        <v>22</v>
      </c>
      <c r="C44" s="3" t="s">
        <v>23</v>
      </c>
      <c r="D44" s="7">
        <f t="shared" si="0"/>
        <v>15.59</v>
      </c>
      <c r="E44" s="47">
        <v>15.59</v>
      </c>
    </row>
    <row r="45" spans="1:5" ht="18" customHeight="1">
      <c r="A45" s="21" t="s">
        <v>5</v>
      </c>
      <c r="B45" s="41" t="s">
        <v>51</v>
      </c>
      <c r="C45" s="11" t="s">
        <v>50</v>
      </c>
      <c r="D45" s="7">
        <f t="shared" si="0"/>
        <v>174</v>
      </c>
      <c r="E45" s="7">
        <f t="shared" ref="E45" si="3">E46</f>
        <v>174</v>
      </c>
    </row>
    <row r="46" spans="1:5" ht="27" customHeight="1">
      <c r="A46" s="8"/>
      <c r="B46" s="42" t="s">
        <v>52</v>
      </c>
      <c r="C46" s="43" t="s">
        <v>53</v>
      </c>
      <c r="D46" s="7">
        <f t="shared" si="0"/>
        <v>174</v>
      </c>
      <c r="E46" s="49">
        <f>E47</f>
        <v>174</v>
      </c>
    </row>
    <row r="47" spans="1:5" ht="18" customHeight="1">
      <c r="A47" s="8"/>
      <c r="B47" s="44" t="s">
        <v>33</v>
      </c>
      <c r="C47" s="3"/>
      <c r="D47" s="7">
        <f t="shared" si="0"/>
        <v>174</v>
      </c>
      <c r="E47" s="48">
        <f>E48</f>
        <v>174</v>
      </c>
    </row>
    <row r="48" spans="1:5" ht="27" customHeight="1">
      <c r="A48" s="8"/>
      <c r="B48" s="45" t="s">
        <v>54</v>
      </c>
      <c r="C48" s="36" t="s">
        <v>55</v>
      </c>
      <c r="D48" s="7">
        <f t="shared" si="0"/>
        <v>174</v>
      </c>
      <c r="E48" s="48">
        <v>174</v>
      </c>
    </row>
    <row r="49" spans="1:5" ht="15" customHeight="1">
      <c r="A49" s="15"/>
      <c r="B49" s="12" t="s">
        <v>66</v>
      </c>
      <c r="C49" s="15"/>
      <c r="D49" s="7">
        <f t="shared" si="0"/>
        <v>-499.99999999999977</v>
      </c>
      <c r="E49" s="7">
        <f>E11-E20</f>
        <v>-499.99999999999977</v>
      </c>
    </row>
    <row r="50" spans="1:5">
      <c r="C50" s="26"/>
    </row>
    <row r="52" spans="1:5">
      <c r="B52" s="50"/>
      <c r="C52" s="51" t="s">
        <v>7</v>
      </c>
    </row>
    <row r="53" spans="1:5">
      <c r="B53" s="52" t="s">
        <v>24</v>
      </c>
      <c r="C53" s="47"/>
    </row>
    <row r="54" spans="1:5" ht="30" customHeight="1">
      <c r="B54" s="38" t="s">
        <v>42</v>
      </c>
      <c r="C54" s="47">
        <v>500</v>
      </c>
    </row>
    <row r="55" spans="1:5">
      <c r="B55" s="52" t="s">
        <v>61</v>
      </c>
      <c r="C55" s="57">
        <f>C54</f>
        <v>500</v>
      </c>
    </row>
  </sheetData>
  <mergeCells count="6">
    <mergeCell ref="A7:E7"/>
    <mergeCell ref="A1:D1"/>
    <mergeCell ref="C2:E2"/>
    <mergeCell ref="A3:E3"/>
    <mergeCell ref="A5:E5"/>
    <mergeCell ref="A6:E6"/>
  </mergeCells>
  <pageMargins left="1.02" right="0.18" top="0.48" bottom="0.41" header="0.42" footer="0.17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anexa 1  </vt:lpstr>
      <vt:lpstr>'anexa 1  '!Print_Titles</vt:lpstr>
    </vt:vector>
  </TitlesOfParts>
  <Company>cjarges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corina</cp:lastModifiedBy>
  <cp:lastPrinted>2014-04-28T09:14:16Z</cp:lastPrinted>
  <dcterms:created xsi:type="dcterms:W3CDTF">2012-03-09T07:09:29Z</dcterms:created>
  <dcterms:modified xsi:type="dcterms:W3CDTF">2014-04-28T09:26:22Z</dcterms:modified>
</cp:coreProperties>
</file>